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Albert\Dropbox\A\Work\Consulting Clients\"/>
    </mc:Choice>
  </mc:AlternateContent>
  <xr:revisionPtr revIDLastSave="0" documentId="13_ncr:1_{7FF2BF56-4183-427C-8CCC-6CCDCEF19206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RawData" sheetId="1" r:id="rId1"/>
    <sheet name="Summary" sheetId="5" r:id="rId2"/>
  </sheets>
  <calcPr calcId="191029"/>
  <pivotCaches>
    <pivotCache cacheId="16" r:id="rId3"/>
  </pivotCaches>
</workbook>
</file>

<file path=xl/calcChain.xml><?xml version="1.0" encoding="utf-8"?>
<calcChain xmlns="http://schemas.openxmlformats.org/spreadsheetml/2006/main">
  <c r="B4" i="5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3" i="1"/>
  <c r="G24" i="1"/>
  <c r="G25" i="1"/>
  <c r="G26" i="1"/>
  <c r="G27" i="1"/>
  <c r="G28" i="1"/>
  <c r="G29" i="1"/>
  <c r="G30" i="1"/>
  <c r="G31" i="1"/>
  <c r="G32" i="1"/>
  <c r="G33" i="1"/>
  <c r="A14" i="1"/>
  <c r="B14" i="1" s="1"/>
  <c r="G14" i="1"/>
  <c r="G15" i="1"/>
  <c r="G16" i="1"/>
  <c r="G17" i="1"/>
  <c r="G18" i="1"/>
  <c r="G19" i="1"/>
  <c r="G20" i="1"/>
  <c r="G21" i="1"/>
  <c r="G22" i="1"/>
  <c r="C14" i="1" l="1"/>
  <c r="A15" i="1" s="1"/>
  <c r="C15" i="1" l="1"/>
  <c r="A16" i="1" s="1"/>
  <c r="D14" i="1"/>
  <c r="B16" i="1" l="1"/>
  <c r="D15" i="1"/>
  <c r="B15" i="1"/>
  <c r="C16" i="1" l="1"/>
  <c r="D16" i="1" l="1"/>
  <c r="A17" i="1"/>
  <c r="C17" i="1" s="1"/>
  <c r="A18" i="1" s="1"/>
  <c r="C18" i="1" l="1"/>
  <c r="A19" i="1" s="1"/>
  <c r="D17" i="1"/>
  <c r="B17" i="1"/>
  <c r="D18" i="1" l="1"/>
  <c r="B18" i="1"/>
  <c r="B19" i="1" l="1"/>
  <c r="C19" i="1"/>
  <c r="A20" i="1" s="1"/>
  <c r="D19" i="1" l="1"/>
  <c r="B20" i="1" l="1"/>
  <c r="C20" i="1"/>
  <c r="A21" i="1" s="1"/>
  <c r="C21" i="1" l="1"/>
  <c r="A22" i="1" s="1"/>
  <c r="D20" i="1"/>
  <c r="C22" i="1" l="1"/>
  <c r="A23" i="1" s="1"/>
  <c r="D21" i="1"/>
  <c r="B21" i="1"/>
  <c r="B23" i="1" l="1"/>
  <c r="C23" i="1"/>
  <c r="D22" i="1"/>
  <c r="B22" i="1"/>
  <c r="D23" i="1" l="1"/>
  <c r="A24" i="1"/>
  <c r="B24" i="1" l="1"/>
  <c r="C24" i="1"/>
  <c r="D24" i="1" l="1"/>
  <c r="A25" i="1"/>
  <c r="B25" i="1" l="1"/>
  <c r="C25" i="1"/>
  <c r="D25" i="1" l="1"/>
  <c r="A26" i="1"/>
  <c r="B26" i="1" l="1"/>
  <c r="C26" i="1"/>
  <c r="D26" i="1" l="1"/>
  <c r="A27" i="1"/>
  <c r="B27" i="1" l="1"/>
  <c r="C27" i="1"/>
  <c r="D27" i="1" l="1"/>
  <c r="A28" i="1"/>
  <c r="B28" i="1" l="1"/>
  <c r="C28" i="1"/>
  <c r="D28" i="1" l="1"/>
  <c r="A29" i="1"/>
  <c r="B29" i="1" l="1"/>
  <c r="C29" i="1"/>
  <c r="D29" i="1" l="1"/>
  <c r="A30" i="1"/>
  <c r="B30" i="1" l="1"/>
  <c r="C30" i="1"/>
  <c r="D30" i="1" l="1"/>
  <c r="A31" i="1"/>
  <c r="B31" i="1" l="1"/>
  <c r="C31" i="1"/>
  <c r="D31" i="1" l="1"/>
  <c r="A32" i="1"/>
  <c r="B32" i="1" l="1"/>
  <c r="C32" i="1"/>
  <c r="D32" i="1" l="1"/>
  <c r="A33" i="1"/>
  <c r="B33" i="1" l="1"/>
  <c r="C33" i="1"/>
  <c r="D33" i="1" l="1"/>
  <c r="A34" i="1"/>
  <c r="B34" i="1" l="1"/>
  <c r="C34" i="1"/>
  <c r="D34" i="1" l="1"/>
  <c r="A35" i="1"/>
  <c r="B35" i="1" l="1"/>
  <c r="C35" i="1"/>
  <c r="D35" i="1" l="1"/>
  <c r="A36" i="1"/>
  <c r="B36" i="1" l="1"/>
  <c r="C36" i="1"/>
  <c r="D36" i="1" l="1"/>
  <c r="A37" i="1"/>
  <c r="B37" i="1" l="1"/>
  <c r="C37" i="1"/>
  <c r="D37" i="1" l="1"/>
  <c r="A38" i="1"/>
  <c r="B38" i="1" l="1"/>
  <c r="C38" i="1"/>
  <c r="D38" i="1" l="1"/>
  <c r="A39" i="1"/>
  <c r="B39" i="1" l="1"/>
  <c r="C39" i="1"/>
  <c r="D39" i="1" l="1"/>
  <c r="A40" i="1"/>
  <c r="B40" i="1" l="1"/>
  <c r="C40" i="1"/>
  <c r="D40" i="1" l="1"/>
  <c r="A41" i="1"/>
  <c r="B41" i="1" l="1"/>
  <c r="C41" i="1"/>
  <c r="D41" i="1" l="1"/>
  <c r="A42" i="1"/>
  <c r="B42" i="1" l="1"/>
  <c r="C42" i="1"/>
  <c r="D42" i="1" l="1"/>
  <c r="A43" i="1"/>
  <c r="B43" i="1" l="1"/>
  <c r="C43" i="1"/>
  <c r="D43" i="1" l="1"/>
  <c r="A44" i="1"/>
  <c r="B44" i="1" l="1"/>
  <c r="C44" i="1"/>
  <c r="D44" i="1" l="1"/>
  <c r="A45" i="1"/>
  <c r="B45" i="1" l="1"/>
  <c r="C45" i="1"/>
  <c r="D45" i="1" l="1"/>
  <c r="A46" i="1"/>
  <c r="B46" i="1" l="1"/>
  <c r="C46" i="1"/>
  <c r="D46" i="1" l="1"/>
  <c r="A47" i="1"/>
  <c r="B47" i="1" l="1"/>
  <c r="C47" i="1"/>
  <c r="D47" i="1" l="1"/>
  <c r="A48" i="1"/>
  <c r="B48" i="1" l="1"/>
  <c r="C48" i="1"/>
  <c r="D48" i="1" l="1"/>
  <c r="A49" i="1"/>
  <c r="B49" i="1" l="1"/>
  <c r="C49" i="1"/>
  <c r="D49" i="1" l="1"/>
  <c r="A50" i="1"/>
  <c r="B50" i="1" l="1"/>
  <c r="C50" i="1"/>
  <c r="D50" i="1" l="1"/>
  <c r="A51" i="1"/>
  <c r="B51" i="1" l="1"/>
  <c r="C51" i="1"/>
  <c r="D51" i="1" l="1"/>
  <c r="A52" i="1"/>
  <c r="B52" i="1" l="1"/>
  <c r="C52" i="1"/>
  <c r="D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Editor</author>
  </authors>
  <commentList>
    <comment ref="F13" authorId="0" shapeId="0" xr:uid="{00000000-0006-0000-0000-000001000000}">
      <text>
        <r>
          <rPr>
            <sz val="9"/>
            <color indexed="81"/>
            <rFont val="Tahoma"/>
            <family val="2"/>
          </rPr>
          <t>Anything you want</t>
        </r>
      </text>
    </comment>
  </commentList>
</comments>
</file>

<file path=xl/sharedStrings.xml><?xml version="1.0" encoding="utf-8"?>
<sst xmlns="http://schemas.openxmlformats.org/spreadsheetml/2006/main" count="58" uniqueCount="38">
  <si>
    <t>Date</t>
  </si>
  <si>
    <t>Activity</t>
  </si>
  <si>
    <t>Category</t>
  </si>
  <si>
    <t>Start Time</t>
  </si>
  <si>
    <t>End Time</t>
  </si>
  <si>
    <t>Self-care</t>
  </si>
  <si>
    <t>Morning cofee / read news</t>
  </si>
  <si>
    <t>Day</t>
  </si>
  <si>
    <t>Chunks (in minutes)</t>
  </si>
  <si>
    <t>2) Remember to write down what you ACTUALLY do, as you do it (rather than your plan)</t>
  </si>
  <si>
    <t>&lt;--for formulas</t>
  </si>
  <si>
    <t>Hours</t>
  </si>
  <si>
    <t>Breakfast</t>
  </si>
  <si>
    <t>Shower</t>
  </si>
  <si>
    <t xml:space="preserve">Read / reply to thealbertwolfe@gmail.com </t>
  </si>
  <si>
    <t>Customer service</t>
  </si>
  <si>
    <t>Grand Total</t>
  </si>
  <si>
    <t>(blank)</t>
  </si>
  <si>
    <t>1) Copy dates yourself (column A), but B-D will be automatic</t>
  </si>
  <si>
    <t>Instructions</t>
  </si>
  <si>
    <t>2) Group dates by right-clicking on any date then choose "Group..."</t>
  </si>
  <si>
    <t>2021</t>
  </si>
  <si>
    <t>1) Right click on table at bottom (not the chart) and choose "refresh"</t>
  </si>
  <si>
    <t>3) Orange background cells are for you to change. All others are automatic.</t>
  </si>
  <si>
    <t>Start Date</t>
  </si>
  <si>
    <t>End of Day</t>
  </si>
  <si>
    <t>Start of Day</t>
  </si>
  <si>
    <t>4) Drag the date cells down or just type directly into Column E or F to automatically add dates</t>
  </si>
  <si>
    <t>Settings</t>
  </si>
  <si>
    <t>5) Click on 'Summary' tab for reports</t>
  </si>
  <si>
    <t>May</t>
  </si>
  <si>
    <t>&lt;--for report</t>
  </si>
  <si>
    <t>Your name</t>
  </si>
  <si>
    <t>Albert</t>
  </si>
  <si>
    <t>Title of Chart:</t>
  </si>
  <si>
    <t>Time Report</t>
  </si>
  <si>
    <t>New activity</t>
  </si>
  <si>
    <t>New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</si>
</sst>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yyyy\-mm\-dd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18" fontId="2" fillId="0" borderId="0" xfId="0" applyNumberFormat="1" applyFont="1" applyAlignment="1">
      <alignment horizontal="center"/>
    </xf>
    <xf numFmtId="18" fontId="2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8" fontId="5" fillId="0" borderId="0" xfId="0" applyNumberFormat="1" applyFont="1" applyAlignment="1">
      <alignment horizontal="center"/>
    </xf>
    <xf numFmtId="18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2" fontId="5" fillId="0" borderId="0" xfId="0" applyNumberFormat="1" applyFont="1"/>
    <xf numFmtId="0" fontId="0" fillId="0" borderId="0" xfId="0" pivotButton="1"/>
    <xf numFmtId="0" fontId="6" fillId="0" borderId="0" xfId="0" applyFont="1"/>
    <xf numFmtId="165" fontId="0" fillId="0" borderId="0" xfId="0" applyNumberFormat="1" applyAlignment="1">
      <alignment horizontal="left" indent="1"/>
    </xf>
    <xf numFmtId="0" fontId="1" fillId="2" borderId="1" xfId="1" applyAlignment="1">
      <alignment wrapText="1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9" fillId="0" borderId="1" xfId="1" applyNumberFormat="1" applyFont="1" applyFill="1" applyAlignment="1">
      <alignment horizontal="left"/>
    </xf>
    <xf numFmtId="165" fontId="10" fillId="2" borderId="1" xfId="1" applyNumberFormat="1" applyFont="1" applyFill="1" applyBorder="1" applyAlignment="1">
      <alignment horizontal="center"/>
    </xf>
    <xf numFmtId="18" fontId="7" fillId="2" borderId="1" xfId="1" applyNumberFormat="1" applyFont="1" applyAlignment="1">
      <alignment horizontal="center"/>
    </xf>
    <xf numFmtId="0" fontId="7" fillId="2" borderId="1" xfId="1" applyFont="1" applyAlignment="1">
      <alignment horizontal="center"/>
    </xf>
    <xf numFmtId="0" fontId="2" fillId="0" borderId="0" xfId="0" applyFont="1"/>
    <xf numFmtId="0" fontId="1" fillId="2" borderId="1" xfId="1" applyAlignment="1">
      <alignment horizontal="left" indent="2"/>
    </xf>
    <xf numFmtId="167" fontId="0" fillId="0" borderId="0" xfId="0" applyNumberFormat="1"/>
    <xf numFmtId="0" fontId="10" fillId="2" borderId="1" xfId="1" applyNumberFormat="1" applyFont="1" applyFill="1" applyBorder="1" applyAlignment="1">
      <alignment horizontal="center"/>
    </xf>
  </cellXfs>
  <cellStyles count="2">
    <cellStyle name="Input" xfId="1" builtinId="20"/>
    <cellStyle name="Normal" xfId="0" builtinId="0"/>
  </cellStyles>
  <dxfs count="11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yyyy\-mm\-dd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dd"/>
      <alignment horizontal="center" vertical="bottom" textRotation="0" wrapText="0" indent="0" justifyLastLine="0" shrinkToFit="0" readingOrder="0"/>
    </dxf>
    <dxf>
      <font>
        <b/>
      </font>
      <numFmt numFmtId="23" formatCode="h:mm\ AM/PM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23" formatCode="h:mm\ AM/PM"/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[Time Tracking Template.xlsx]Summary!PivotTable3</c:name>
    <c:fmtId val="1"/>
  </c:pivotSource>
  <c:chart>
    <c:title>
      <c:tx>
        <c:strRef>
          <c:f>Summary!$B$4</c:f>
          <c:strCache>
            <c:ptCount val="1"/>
            <c:pt idx="0">
              <c:v>Albert's Time Report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New category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Summary!$A$29</c:f>
              <c:multiLvlStrCache>
                <c:ptCount val="1"/>
                <c:lvl>
                  <c:pt idx="0">
                    <c:v>May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Summary!$A$29</c:f>
              <c:numCache>
                <c:formatCode>0.0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4-4AC9-80C2-69444BD7D26C}"/>
            </c:ext>
          </c:extLst>
        </c:ser>
        <c:ser>
          <c:idx val="1"/>
          <c:order val="1"/>
          <c:tx>
            <c:strRef>
              <c:f>Summary!$A$29</c:f>
              <c:strCache>
                <c:ptCount val="1"/>
                <c:pt idx="0">
                  <c:v>Customer service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Summary!$A$29</c:f>
              <c:multiLvlStrCache>
                <c:ptCount val="1"/>
                <c:lvl>
                  <c:pt idx="0">
                    <c:v>May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Summary!$A$29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4-4AC9-80C2-69444BD7D26C}"/>
            </c:ext>
          </c:extLst>
        </c:ser>
        <c:ser>
          <c:idx val="2"/>
          <c:order val="2"/>
          <c:tx>
            <c:strRef>
              <c:f>Summary!$A$29</c:f>
              <c:strCache>
                <c:ptCount val="1"/>
                <c:pt idx="0">
                  <c:v>Self-care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Summary!$A$29</c:f>
              <c:multiLvlStrCache>
                <c:ptCount val="1"/>
                <c:lvl>
                  <c:pt idx="0">
                    <c:v>May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Summary!$A$29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4-4AC9-80C2-69444BD7D26C}"/>
            </c:ext>
          </c:extLst>
        </c:ser>
        <c:ser>
          <c:idx val="3"/>
          <c:order val="3"/>
          <c:tx>
            <c:strRef>
              <c:f>Summary!$A$29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Summary!$A$29</c:f>
              <c:multiLvlStrCache>
                <c:ptCount val="1"/>
                <c:lvl>
                  <c:pt idx="0">
                    <c:v>May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Summary!$A$29</c:f>
              <c:numCache>
                <c:formatCode>0.0</c:formatCode>
                <c:ptCount val="1"/>
                <c:pt idx="0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34-4AC9-80C2-69444BD7D2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9987328"/>
        <c:axId val="149988864"/>
      </c:barChart>
      <c:catAx>
        <c:axId val="1499873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9988864"/>
        <c:crosses val="autoZero"/>
        <c:auto val="1"/>
        <c:lblAlgn val="ctr"/>
        <c:lblOffset val="100"/>
        <c:noMultiLvlLbl val="0"/>
      </c:catAx>
      <c:valAx>
        <c:axId val="14998886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149987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4</xdr:row>
      <xdr:rowOff>22860</xdr:rowOff>
    </xdr:from>
    <xdr:to>
      <xdr:col>6</xdr:col>
      <xdr:colOff>563880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ditor" refreshedDate="44319.742172800929" missingItemsLimit="0" createdVersion="3" refreshedVersion="7" minRefreshableVersion="3" recordCount="48" xr:uid="{00000000-000A-0000-FFFF-FFFF13000000}">
  <cacheSource type="worksheet">
    <worksheetSource name="Table1"/>
  </cacheSource>
  <cacheFields count="8">
    <cacheField name="Date" numFmtId="165">
      <sharedItems containsSemiMixedTypes="0" containsNonDate="0" containsDate="1" containsString="0" minDate="2021-05-03T00:00:00" maxDate="2021-05-05T00:00:00" count="2">
        <d v="2021-05-03T00:00:00"/>
        <d v="2021-05-04T00:00:00"/>
      </sharedItems>
      <fieldGroup par="7" base="0">
        <rangePr groupBy="months" startDate="2021-05-03T00:00:00" endDate="2021-05-05T00:00:00"/>
        <groupItems count="14">
          <s v="&lt;5/3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5/2021"/>
        </groupItems>
      </fieldGroup>
    </cacheField>
    <cacheField name="Day" numFmtId="164">
      <sharedItems containsSemiMixedTypes="0" containsNonDate="0" containsDate="1" containsString="0" minDate="2021-05-03T00:00:00" maxDate="2021-05-05T00:00:00"/>
    </cacheField>
    <cacheField name="Start Time" numFmtId="18">
      <sharedItems containsSemiMixedTypes="0" containsNonDate="0" containsDate="1" containsString="0" minDate="1899-12-30T06:00:00" maxDate="1900-01-01T00:00:00"/>
    </cacheField>
    <cacheField name="End Time" numFmtId="18">
      <sharedItems containsSemiMixedTypes="0" containsNonDate="0" containsDate="1" containsString="0" minDate="1899-12-30T06:30:00" maxDate="1900-01-01T00:00:00"/>
    </cacheField>
    <cacheField name="Activity" numFmtId="0">
      <sharedItems containsBlank="1"/>
    </cacheField>
    <cacheField name="Category" numFmtId="0">
      <sharedItems containsBlank="1" count="4">
        <s v="Self-care"/>
        <s v="Customer service"/>
        <s v="New category"/>
        <m/>
      </sharedItems>
    </cacheField>
    <cacheField name="Hours" numFmtId="2">
      <sharedItems containsSemiMixedTypes="0" containsString="0" containsNumber="1" minValue="0.5" maxValue="0.5"/>
    </cacheField>
    <cacheField name="Years" numFmtId="0" databaseField="0">
      <fieldGroup base="0">
        <rangePr groupBy="years" startDate="2021-05-03T00:00:00" endDate="2021-05-05T00:00:00"/>
        <groupItems count="3">
          <s v="&lt;5/3/2021"/>
          <s v="2021"/>
          <s v="&gt;5/5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d v="2021-05-03T00:00:00"/>
    <d v="1899-12-30T06:00:00"/>
    <d v="1899-12-30T06:30:00"/>
    <s v="Morning cofee / read news"/>
    <x v="0"/>
    <n v="0.5"/>
  </r>
  <r>
    <x v="0"/>
    <d v="2021-05-03T00:00:00"/>
    <d v="1899-12-30T06:30:00"/>
    <d v="1899-12-30T07:00:00"/>
    <s v="Morning cofee / read news"/>
    <x v="0"/>
    <n v="0.5"/>
  </r>
  <r>
    <x v="0"/>
    <d v="2021-05-03T00:00:00"/>
    <d v="1899-12-30T07:00:00"/>
    <d v="1899-12-30T07:30:00"/>
    <s v="Morning cofee / read news"/>
    <x v="0"/>
    <n v="0.5"/>
  </r>
  <r>
    <x v="0"/>
    <d v="2021-05-03T00:00:00"/>
    <d v="1899-12-30T07:30:00"/>
    <d v="1899-12-30T08:00:00"/>
    <s v="Morning cofee / read news"/>
    <x v="0"/>
    <n v="0.5"/>
  </r>
  <r>
    <x v="0"/>
    <d v="2021-05-03T00:00:00"/>
    <d v="1899-12-30T08:00:00"/>
    <d v="1899-12-30T08:30:00"/>
    <s v="Breakfast"/>
    <x v="0"/>
    <n v="0.5"/>
  </r>
  <r>
    <x v="0"/>
    <d v="2021-05-03T00:00:00"/>
    <d v="1899-12-30T08:30:00"/>
    <d v="1899-12-30T09:00:00"/>
    <s v="Shower"/>
    <x v="0"/>
    <n v="0.5"/>
  </r>
  <r>
    <x v="0"/>
    <d v="2021-05-03T00:00:00"/>
    <d v="1899-12-30T09:00:00"/>
    <d v="1899-12-30T09:30:00"/>
    <s v="Read / reply to thealbertwolfe@gmail.com "/>
    <x v="1"/>
    <n v="0.5"/>
  </r>
  <r>
    <x v="0"/>
    <d v="2021-05-03T00:00:00"/>
    <d v="1899-12-30T09:30:00"/>
    <d v="1899-12-30T10:00:00"/>
    <s v="Read / reply to thealbertwolfe@gmail.com "/>
    <x v="1"/>
    <n v="0.5"/>
  </r>
  <r>
    <x v="0"/>
    <d v="2021-05-03T00:00:00"/>
    <d v="1899-12-30T10:00:00"/>
    <d v="1899-12-30T10:30:00"/>
    <s v="New activity"/>
    <x v="2"/>
    <n v="0.5"/>
  </r>
  <r>
    <x v="0"/>
    <d v="2021-05-03T00:00:00"/>
    <d v="1899-12-30T10:30:00"/>
    <d v="1899-12-30T11:00:00"/>
    <m/>
    <x v="3"/>
    <n v="0.5"/>
  </r>
  <r>
    <x v="0"/>
    <d v="2021-05-03T00:00:00"/>
    <d v="1899-12-30T11:00:00"/>
    <d v="1899-12-30T11:30:00"/>
    <m/>
    <x v="3"/>
    <n v="0.5"/>
  </r>
  <r>
    <x v="0"/>
    <d v="2021-05-03T00:00:00"/>
    <d v="1899-12-30T11:30:00"/>
    <d v="1899-12-30T12:00:00"/>
    <m/>
    <x v="3"/>
    <n v="0.5"/>
  </r>
  <r>
    <x v="0"/>
    <d v="2021-05-03T00:00:00"/>
    <d v="1899-12-30T12:00:00"/>
    <d v="1899-12-30T12:30:00"/>
    <m/>
    <x v="3"/>
    <n v="0.5"/>
  </r>
  <r>
    <x v="0"/>
    <d v="2021-05-03T00:00:00"/>
    <d v="1899-12-30T12:30:00"/>
    <d v="1899-12-30T13:00:00"/>
    <m/>
    <x v="3"/>
    <n v="0.5"/>
  </r>
  <r>
    <x v="0"/>
    <d v="2021-05-03T00:00:00"/>
    <d v="1899-12-30T13:00:00"/>
    <d v="1899-12-30T13:30:00"/>
    <m/>
    <x v="3"/>
    <n v="0.5"/>
  </r>
  <r>
    <x v="0"/>
    <d v="2021-05-03T00:00:00"/>
    <d v="1899-12-30T13:30:00"/>
    <d v="1899-12-30T14:00:00"/>
    <m/>
    <x v="3"/>
    <n v="0.5"/>
  </r>
  <r>
    <x v="0"/>
    <d v="2021-05-03T00:00:00"/>
    <d v="1899-12-30T14:00:00"/>
    <d v="1899-12-30T14:30:00"/>
    <m/>
    <x v="3"/>
    <n v="0.5"/>
  </r>
  <r>
    <x v="0"/>
    <d v="2021-05-03T00:00:00"/>
    <d v="1899-12-30T14:30:00"/>
    <d v="1899-12-30T15:00:00"/>
    <m/>
    <x v="3"/>
    <n v="0.5"/>
  </r>
  <r>
    <x v="0"/>
    <d v="2021-05-03T00:00:00"/>
    <d v="1899-12-30T15:00:00"/>
    <d v="1899-12-30T15:30:00"/>
    <m/>
    <x v="3"/>
    <n v="0.5"/>
  </r>
  <r>
    <x v="0"/>
    <d v="2021-05-03T00:00:00"/>
    <d v="1899-12-30T15:30:00"/>
    <d v="1899-12-30T16:00:00"/>
    <m/>
    <x v="3"/>
    <n v="0.5"/>
  </r>
  <r>
    <x v="0"/>
    <d v="2021-05-03T00:00:00"/>
    <d v="1899-12-30T16:00:00"/>
    <d v="1899-12-30T16:30:00"/>
    <m/>
    <x v="3"/>
    <n v="0.5"/>
  </r>
  <r>
    <x v="0"/>
    <d v="2021-05-03T00:00:00"/>
    <d v="1899-12-30T16:30:00"/>
    <d v="1899-12-30T17:00:00"/>
    <m/>
    <x v="3"/>
    <n v="0.5"/>
  </r>
  <r>
    <x v="0"/>
    <d v="2021-05-03T00:00:00"/>
    <d v="1899-12-30T17:00:00"/>
    <d v="1899-12-30T17:30:00"/>
    <m/>
    <x v="3"/>
    <n v="0.5"/>
  </r>
  <r>
    <x v="0"/>
    <d v="2021-05-03T00:00:00"/>
    <d v="1899-12-30T17:30:00"/>
    <d v="1899-12-30T18:00:00"/>
    <m/>
    <x v="3"/>
    <n v="0.5"/>
  </r>
  <r>
    <x v="0"/>
    <d v="2021-05-03T00:00:00"/>
    <d v="1899-12-30T18:00:00"/>
    <d v="1899-12-30T18:30:00"/>
    <m/>
    <x v="3"/>
    <n v="0.5"/>
  </r>
  <r>
    <x v="0"/>
    <d v="2021-05-03T00:00:00"/>
    <d v="1899-12-30T18:30:00"/>
    <d v="1899-12-30T19:00:00"/>
    <m/>
    <x v="3"/>
    <n v="0.5"/>
  </r>
  <r>
    <x v="0"/>
    <d v="2021-05-03T00:00:00"/>
    <d v="1899-12-30T19:00:00"/>
    <d v="1899-12-30T19:30:00"/>
    <m/>
    <x v="3"/>
    <n v="0.5"/>
  </r>
  <r>
    <x v="0"/>
    <d v="2021-05-03T00:00:00"/>
    <d v="1899-12-30T19:30:00"/>
    <d v="1899-12-30T20:00:00"/>
    <m/>
    <x v="3"/>
    <n v="0.5"/>
  </r>
  <r>
    <x v="0"/>
    <d v="2021-05-03T00:00:00"/>
    <d v="1899-12-30T20:00:00"/>
    <d v="1899-12-30T20:30:00"/>
    <m/>
    <x v="3"/>
    <n v="0.5"/>
  </r>
  <r>
    <x v="0"/>
    <d v="2021-05-03T00:00:00"/>
    <d v="1899-12-30T20:30:00"/>
    <d v="1899-12-30T21:00:00"/>
    <m/>
    <x v="3"/>
    <n v="0.5"/>
  </r>
  <r>
    <x v="0"/>
    <d v="2021-05-03T00:00:00"/>
    <d v="1899-12-30T21:00:00"/>
    <d v="1899-12-30T21:30:00"/>
    <m/>
    <x v="3"/>
    <n v="0.5"/>
  </r>
  <r>
    <x v="0"/>
    <d v="2021-05-03T00:00:00"/>
    <d v="1899-12-30T21:30:00"/>
    <d v="1899-12-30T22:00:00"/>
    <m/>
    <x v="3"/>
    <n v="0.5"/>
  </r>
  <r>
    <x v="0"/>
    <d v="2021-05-03T00:00:00"/>
    <d v="1899-12-30T22:00:00"/>
    <d v="1899-12-30T22:30:00"/>
    <m/>
    <x v="3"/>
    <n v="0.5"/>
  </r>
  <r>
    <x v="0"/>
    <d v="2021-05-03T00:00:00"/>
    <d v="1899-12-30T22:30:00"/>
    <d v="1899-12-30T23:00:00"/>
    <m/>
    <x v="3"/>
    <n v="0.5"/>
  </r>
  <r>
    <x v="0"/>
    <d v="2021-05-03T00:00:00"/>
    <d v="1899-12-30T23:00:00"/>
    <d v="1899-12-30T23:30:00"/>
    <m/>
    <x v="3"/>
    <n v="0.5"/>
  </r>
  <r>
    <x v="0"/>
    <d v="2021-05-03T00:00:00"/>
    <d v="1899-12-30T23:30:00"/>
    <d v="1899-12-31T00:00:00"/>
    <m/>
    <x v="3"/>
    <n v="0.5"/>
  </r>
  <r>
    <x v="0"/>
    <d v="2021-05-03T00:00:00"/>
    <d v="1899-12-31T00:00:00"/>
    <d v="1899-12-31T00:30:00"/>
    <m/>
    <x v="3"/>
    <n v="0.5"/>
  </r>
  <r>
    <x v="1"/>
    <d v="2021-05-04T00:00:00"/>
    <d v="1899-12-30T06:00:00"/>
    <d v="1899-12-30T06:30:00"/>
    <m/>
    <x v="3"/>
    <n v="0.5"/>
  </r>
  <r>
    <x v="1"/>
    <d v="2021-05-04T00:00:00"/>
    <d v="1899-12-30T06:30:00"/>
    <d v="1899-12-30T07:00:00"/>
    <m/>
    <x v="3"/>
    <n v="0.5"/>
  </r>
  <r>
    <x v="1"/>
    <d v="2021-05-04T00:00:00"/>
    <d v="1899-12-30T07:00:00"/>
    <d v="1899-12-30T07:30:00"/>
    <m/>
    <x v="3"/>
    <n v="0.5"/>
  </r>
  <r>
    <x v="1"/>
    <d v="2021-05-04T00:00:00"/>
    <d v="1899-12-30T07:30:00"/>
    <d v="1899-12-30T08:00:00"/>
    <m/>
    <x v="3"/>
    <n v="0.5"/>
  </r>
  <r>
    <x v="1"/>
    <d v="2021-05-04T00:00:00"/>
    <d v="1899-12-30T08:00:00"/>
    <d v="1899-12-30T08:30:00"/>
    <m/>
    <x v="3"/>
    <n v="0.5"/>
  </r>
  <r>
    <x v="1"/>
    <d v="2021-05-04T00:00:00"/>
    <d v="1899-12-30T08:30:00"/>
    <d v="1899-12-30T09:00:00"/>
    <m/>
    <x v="3"/>
    <n v="0.5"/>
  </r>
  <r>
    <x v="1"/>
    <d v="2021-05-04T00:00:00"/>
    <d v="1899-12-30T09:00:00"/>
    <d v="1899-12-30T09:30:00"/>
    <m/>
    <x v="3"/>
    <n v="0.5"/>
  </r>
  <r>
    <x v="1"/>
    <d v="2021-05-04T00:00:00"/>
    <d v="1899-12-30T09:30:00"/>
    <d v="1899-12-30T10:00:00"/>
    <m/>
    <x v="3"/>
    <n v="0.5"/>
  </r>
  <r>
    <x v="1"/>
    <d v="2021-05-04T00:00:00"/>
    <d v="1899-12-30T10:00:00"/>
    <d v="1899-12-30T10:30:00"/>
    <m/>
    <x v="3"/>
    <n v="0.5"/>
  </r>
  <r>
    <x v="1"/>
    <d v="2021-05-04T00:00:00"/>
    <d v="1899-12-30T10:30:00"/>
    <d v="1899-12-30T11:00:00"/>
    <m/>
    <x v="3"/>
    <n v="0.5"/>
  </r>
  <r>
    <x v="1"/>
    <d v="2021-05-04T00:00:00"/>
    <d v="1899-12-30T11:00:00"/>
    <d v="1899-12-30T11:30:00"/>
    <s v="hello"/>
    <x v="3"/>
    <n v="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16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 chartFormat="2" rowHeaderCaption="Date" colHeaderCaption="Category">
  <location ref="A29:F33" firstHeaderRow="1" firstDataRow="2" firstDataCol="1"/>
  <pivotFields count="8">
    <pivotField axis="axisRow" numFmtId="165" showAll="0" sortType="ascending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" count="1" selected="0">
              <x v="0"/>
            </reference>
          </references>
        </pivotArea>
      </autoSortScope>
    </pivotField>
    <pivotField numFmtId="164" showAll="0"/>
    <pivotField numFmtId="18" showAll="0"/>
    <pivotField numFmtId="18" showAll="0"/>
    <pivotField showAll="0"/>
    <pivotField axis="axisCol" showAll="0" sortType="ascending">
      <items count="5">
        <item x="1"/>
        <item x="2"/>
        <item x="0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2" showAll="0" defaultSubtotal="0"/>
    <pivotField axis="axisRow" showAll="0" defaultSubtotal="0">
      <items count="3">
        <item x="1"/>
        <item x="0"/>
        <item x="2"/>
      </items>
    </pivotField>
  </pivotFields>
  <rowFields count="2">
    <field x="7"/>
    <field x="0"/>
  </rowFields>
  <rowItems count="3">
    <i>
      <x/>
    </i>
    <i r="1">
      <x v="5"/>
    </i>
    <i t="grand">
      <x/>
    </i>
  </rowItems>
  <colFields count="1">
    <field x="5"/>
  </colFields>
  <colItems count="5">
    <i>
      <x v="1"/>
    </i>
    <i>
      <x/>
    </i>
    <i>
      <x v="2"/>
    </i>
    <i>
      <x v="3"/>
    </i>
    <i t="grand">
      <x/>
    </i>
  </colItems>
  <dataFields count="1">
    <dataField name="Time Report" fld="6" baseField="7" baseItem="0" numFmtId="167"/>
  </dataFields>
  <chartFormats count="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G52" totalsRowShown="0">
  <tableColumns count="7">
    <tableColumn id="1" xr3:uid="{00000000-0010-0000-0000-000001000000}" name="Date" dataDxfId="4" dataCellStyle="Input">
      <calculatedColumnFormula>IF(TEXT(C13,"hh:mm:ss")=TEXT($C$12,"hh:mm:ss"),A13+1, A13)</calculatedColumnFormula>
    </tableColumn>
    <tableColumn id="6" xr3:uid="{00000000-0010-0000-0000-000006000000}" name="Day" dataDxfId="5">
      <calculatedColumnFormula>Table1[[#This Row],[Date]]</calculatedColumnFormula>
    </tableColumn>
    <tableColumn id="2" xr3:uid="{00000000-0010-0000-0000-000002000000}" name="Start Time" dataDxfId="6">
      <calculatedColumnFormula>IF(A13=A14, C13+TIME(0,$C$11,0),$C$10)</calculatedColumnFormula>
    </tableColumn>
    <tableColumn id="3" xr3:uid="{00000000-0010-0000-0000-000003000000}" name="End Time" dataDxfId="10">
      <calculatedColumnFormula>Table1[[#This Row],[Start Time]]+TIME(0,$C$11,0)</calculatedColumnFormula>
    </tableColumn>
    <tableColumn id="4" xr3:uid="{00000000-0010-0000-0000-000004000000}" name="Activity" dataDxfId="9" dataCellStyle="Input"/>
    <tableColumn id="5" xr3:uid="{00000000-0010-0000-0000-000005000000}" name="Category" dataDxfId="8" dataCellStyle="Input"/>
    <tableColumn id="7" xr3:uid="{00000000-0010-0000-0000-000007000000}" name="Hours" dataDxfId="7">
      <calculatedColumnFormula>$C$11/60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workbookViewId="0"/>
  </sheetViews>
  <sheetFormatPr defaultRowHeight="14.4" x14ac:dyDescent="0.3"/>
  <cols>
    <col min="1" max="1" width="11.21875" customWidth="1"/>
    <col min="2" max="2" width="5.33203125" customWidth="1"/>
    <col min="3" max="3" width="9.5546875" customWidth="1"/>
    <col min="4" max="4" width="6.5546875" bestFit="1" customWidth="1"/>
    <col min="5" max="5" width="41.88671875" customWidth="1"/>
    <col min="6" max="6" width="20.5546875" customWidth="1"/>
    <col min="7" max="7" width="4.33203125" bestFit="1" customWidth="1"/>
  </cols>
  <sheetData>
    <row r="1" spans="1:7" x14ac:dyDescent="0.3">
      <c r="A1" s="11" t="s">
        <v>19</v>
      </c>
    </row>
    <row r="2" spans="1:7" x14ac:dyDescent="0.3">
      <c r="A2" s="8" t="s">
        <v>18</v>
      </c>
    </row>
    <row r="3" spans="1:7" x14ac:dyDescent="0.3">
      <c r="A3" s="8" t="s">
        <v>9</v>
      </c>
    </row>
    <row r="4" spans="1:7" x14ac:dyDescent="0.3">
      <c r="A4" s="23" t="s">
        <v>23</v>
      </c>
    </row>
    <row r="5" spans="1:7" x14ac:dyDescent="0.3">
      <c r="A5" s="8" t="s">
        <v>27</v>
      </c>
    </row>
    <row r="6" spans="1:7" x14ac:dyDescent="0.3">
      <c r="A6" s="8" t="s">
        <v>29</v>
      </c>
    </row>
    <row r="7" spans="1:7" x14ac:dyDescent="0.3">
      <c r="A7" s="11" t="s">
        <v>28</v>
      </c>
    </row>
    <row r="8" spans="1:7" x14ac:dyDescent="0.3">
      <c r="A8" s="4" t="s">
        <v>32</v>
      </c>
      <c r="C8" s="25" t="s">
        <v>33</v>
      </c>
      <c r="D8" s="4" t="s">
        <v>31</v>
      </c>
    </row>
    <row r="9" spans="1:7" x14ac:dyDescent="0.3">
      <c r="A9" s="4" t="s">
        <v>24</v>
      </c>
      <c r="C9" s="19">
        <v>44319</v>
      </c>
      <c r="D9" s="4" t="s">
        <v>10</v>
      </c>
    </row>
    <row r="10" spans="1:7" x14ac:dyDescent="0.3">
      <c r="A10" s="4" t="s">
        <v>26</v>
      </c>
      <c r="C10" s="20">
        <v>0.25</v>
      </c>
      <c r="D10" s="4" t="s">
        <v>10</v>
      </c>
    </row>
    <row r="11" spans="1:7" x14ac:dyDescent="0.3">
      <c r="A11" s="4" t="s">
        <v>8</v>
      </c>
      <c r="C11" s="21">
        <v>30</v>
      </c>
      <c r="D11" s="4" t="s">
        <v>10</v>
      </c>
    </row>
    <row r="12" spans="1:7" x14ac:dyDescent="0.3">
      <c r="A12" s="4" t="s">
        <v>25</v>
      </c>
      <c r="C12" s="20">
        <v>0</v>
      </c>
      <c r="D12" s="4" t="s">
        <v>10</v>
      </c>
    </row>
    <row r="13" spans="1:7" x14ac:dyDescent="0.3">
      <c r="A13" s="16" t="s">
        <v>0</v>
      </c>
      <c r="B13" s="16" t="s">
        <v>7</v>
      </c>
      <c r="C13" s="16" t="s">
        <v>3</v>
      </c>
      <c r="D13" s="17" t="s">
        <v>4</v>
      </c>
      <c r="E13" t="s">
        <v>1</v>
      </c>
      <c r="F13" t="s">
        <v>2</v>
      </c>
      <c r="G13" s="5" t="s">
        <v>11</v>
      </c>
    </row>
    <row r="14" spans="1:7" x14ac:dyDescent="0.3">
      <c r="A14" s="18">
        <f>$C$9</f>
        <v>44319</v>
      </c>
      <c r="B14" s="14">
        <f>Table1[[#This Row],[Date]]</f>
        <v>44319</v>
      </c>
      <c r="C14" s="2">
        <f>IF(A13=A14, C13+TIME(0,$C$11,0),$C$10)</f>
        <v>0.25</v>
      </c>
      <c r="D14" s="6">
        <f>Table1[[#This Row],[Start Time]]+TIME(0,$C$11,0)</f>
        <v>0.27083333333333331</v>
      </c>
      <c r="E14" s="13" t="s">
        <v>6</v>
      </c>
      <c r="F14" s="13" t="s">
        <v>5</v>
      </c>
      <c r="G14" s="9">
        <f>$C$11/60</f>
        <v>0.5</v>
      </c>
    </row>
    <row r="15" spans="1:7" x14ac:dyDescent="0.3">
      <c r="A15" s="18">
        <f>IF(TEXT(C14,"hh:mm:ss")=TEXT($C$12,"hh:mm:ss"),A14+1, A14)</f>
        <v>44319</v>
      </c>
      <c r="B15" s="15">
        <f>Table1[[#This Row],[Date]]</f>
        <v>44319</v>
      </c>
      <c r="C15" s="3">
        <f>IF(A14=A15, C14+TIME(0,$C$11,0),$C$10)</f>
        <v>0.27083333333333331</v>
      </c>
      <c r="D15" s="7">
        <f>Table1[[#This Row],[Start Time]]+TIME(0,$C$11,0)</f>
        <v>0.29166666666666663</v>
      </c>
      <c r="E15" s="13" t="s">
        <v>6</v>
      </c>
      <c r="F15" s="13" t="s">
        <v>5</v>
      </c>
      <c r="G15" s="9">
        <f>$C$11/60</f>
        <v>0.5</v>
      </c>
    </row>
    <row r="16" spans="1:7" x14ac:dyDescent="0.3">
      <c r="A16" s="18">
        <f>IF(TEXT(C15,"hh:mm:ss")=TEXT($C$12,"hh:mm:ss"),A15+1, A15)</f>
        <v>44319</v>
      </c>
      <c r="B16" s="14">
        <f>Table1[[#This Row],[Date]]</f>
        <v>44319</v>
      </c>
      <c r="C16" s="2">
        <f>IF(A15=A16, C15+TIME(0,$C$11,0),$C$10)</f>
        <v>0.29166666666666663</v>
      </c>
      <c r="D16" s="6">
        <f>Table1[[#This Row],[Start Time]]+TIME(0,$C$11,0)</f>
        <v>0.31249999999999994</v>
      </c>
      <c r="E16" s="13" t="s">
        <v>6</v>
      </c>
      <c r="F16" s="13" t="s">
        <v>5</v>
      </c>
      <c r="G16" s="9">
        <f>$C$11/60</f>
        <v>0.5</v>
      </c>
    </row>
    <row r="17" spans="1:7" x14ac:dyDescent="0.3">
      <c r="A17" s="18">
        <f>IF(TEXT(C16,"hh:mm:ss")=TEXT($C$12,"hh:mm:ss"),A16+1, A16)</f>
        <v>44319</v>
      </c>
      <c r="B17" s="14">
        <f>Table1[[#This Row],[Date]]</f>
        <v>44319</v>
      </c>
      <c r="C17" s="2">
        <f>IF(A16=A17, C16+TIME(0,$C$11,0),$C$10)</f>
        <v>0.31249999999999994</v>
      </c>
      <c r="D17" s="6">
        <f>Table1[[#This Row],[Start Time]]+TIME(0,$C$11,0)</f>
        <v>0.33333333333333326</v>
      </c>
      <c r="E17" s="13" t="s">
        <v>6</v>
      </c>
      <c r="F17" s="13" t="s">
        <v>5</v>
      </c>
      <c r="G17" s="9">
        <f>$C$11/60</f>
        <v>0.5</v>
      </c>
    </row>
    <row r="18" spans="1:7" x14ac:dyDescent="0.3">
      <c r="A18" s="18">
        <f>IF(TEXT(C17,"hh:mm:ss")=TEXT($C$12,"hh:mm:ss"),A17+1, A17)</f>
        <v>44319</v>
      </c>
      <c r="B18" s="14">
        <f>Table1[[#This Row],[Date]]</f>
        <v>44319</v>
      </c>
      <c r="C18" s="2">
        <f>IF(A17=A18, C17+TIME(0,$C$11,0),$C$10)</f>
        <v>0.33333333333333326</v>
      </c>
      <c r="D18" s="6">
        <f>Table1[[#This Row],[Start Time]]+TIME(0,$C$11,0)</f>
        <v>0.35416666666666657</v>
      </c>
      <c r="E18" s="13" t="s">
        <v>12</v>
      </c>
      <c r="F18" s="13" t="s">
        <v>5</v>
      </c>
      <c r="G18" s="9">
        <f>$C$11/60</f>
        <v>0.5</v>
      </c>
    </row>
    <row r="19" spans="1:7" x14ac:dyDescent="0.3">
      <c r="A19" s="18">
        <f>IF(TEXT(C18,"hh:mm:ss")=TEXT($C$12,"hh:mm:ss"),A18+1, A18)</f>
        <v>44319</v>
      </c>
      <c r="B19" s="14">
        <f>Table1[[#This Row],[Date]]</f>
        <v>44319</v>
      </c>
      <c r="C19" s="2">
        <f>IF(A18=A19, C18+TIME(0,$C$11,0),$C$10)</f>
        <v>0.35416666666666657</v>
      </c>
      <c r="D19" s="6">
        <f>Table1[[#This Row],[Start Time]]+TIME(0,$C$11,0)</f>
        <v>0.37499999999999989</v>
      </c>
      <c r="E19" s="13" t="s">
        <v>13</v>
      </c>
      <c r="F19" s="13" t="s">
        <v>5</v>
      </c>
      <c r="G19" s="9">
        <f>$C$11/60</f>
        <v>0.5</v>
      </c>
    </row>
    <row r="20" spans="1:7" x14ac:dyDescent="0.3">
      <c r="A20" s="18">
        <f>IF(TEXT(C19,"hh:mm:ss")=TEXT($C$12,"hh:mm:ss"),A19+1, A19)</f>
        <v>44319</v>
      </c>
      <c r="B20" s="14">
        <f>Table1[[#This Row],[Date]]</f>
        <v>44319</v>
      </c>
      <c r="C20" s="2">
        <f>IF(A19=A20, C19+TIME(0,$C$11,0),$C$10)</f>
        <v>0.37499999999999989</v>
      </c>
      <c r="D20" s="6">
        <f>Table1[[#This Row],[Start Time]]+TIME(0,$C$11,0)</f>
        <v>0.3958333333333332</v>
      </c>
      <c r="E20" s="13" t="s">
        <v>14</v>
      </c>
      <c r="F20" s="13" t="s">
        <v>15</v>
      </c>
      <c r="G20" s="9">
        <f>$C$11/60</f>
        <v>0.5</v>
      </c>
    </row>
    <row r="21" spans="1:7" x14ac:dyDescent="0.3">
      <c r="A21" s="18">
        <f>IF(TEXT(C20,"hh:mm:ss")=TEXT($C$12,"hh:mm:ss"),A20+1, A20)</f>
        <v>44319</v>
      </c>
      <c r="B21" s="14">
        <f>Table1[[#This Row],[Date]]</f>
        <v>44319</v>
      </c>
      <c r="C21" s="2">
        <f>IF(A20=A21, C20+TIME(0,$C$11,0),$C$10)</f>
        <v>0.3958333333333332</v>
      </c>
      <c r="D21" s="6">
        <f>Table1[[#This Row],[Start Time]]+TIME(0,$C$11,0)</f>
        <v>0.41666666666666652</v>
      </c>
      <c r="E21" s="13" t="s">
        <v>14</v>
      </c>
      <c r="F21" s="13" t="s">
        <v>15</v>
      </c>
      <c r="G21" s="9">
        <f>$C$11/60</f>
        <v>0.5</v>
      </c>
    </row>
    <row r="22" spans="1:7" x14ac:dyDescent="0.3">
      <c r="A22" s="18">
        <f>IF(TEXT(C21,"hh:mm:ss")=TEXT($C$12,"hh:mm:ss"),A21+1, A21)</f>
        <v>44319</v>
      </c>
      <c r="B22" s="14">
        <f>Table1[[#This Row],[Date]]</f>
        <v>44319</v>
      </c>
      <c r="C22" s="2">
        <f>IF(A21=A22, C21+TIME(0,$C$11,0),$C$10)</f>
        <v>0.41666666666666652</v>
      </c>
      <c r="D22" s="6">
        <f>Table1[[#This Row],[Start Time]]+TIME(0,$C$11,0)</f>
        <v>0.43749999999999983</v>
      </c>
      <c r="E22" s="13" t="s">
        <v>36</v>
      </c>
      <c r="F22" s="13" t="s">
        <v>37</v>
      </c>
      <c r="G22" s="9">
        <f>$C$11/60</f>
        <v>0.5</v>
      </c>
    </row>
    <row r="23" spans="1:7" x14ac:dyDescent="0.3">
      <c r="A23" s="18">
        <f>IF(TEXT(C22,"hh:mm:ss")=TEXT($C$12,"hh:mm:ss"),A22+1, A22)</f>
        <v>44319</v>
      </c>
      <c r="B23" s="14">
        <f>Table1[[#This Row],[Date]]</f>
        <v>44319</v>
      </c>
      <c r="C23" s="2">
        <f t="shared" ref="C23:C33" si="0">IF(A22=A23, C22+TIME(0,$C$11,0),$C$10)</f>
        <v>0.43749999999999983</v>
      </c>
      <c r="D23" s="6">
        <f>Table1[[#This Row],[Start Time]]+TIME(0,$C$11,0)</f>
        <v>0.45833333333333315</v>
      </c>
      <c r="E23" s="13"/>
      <c r="F23" s="13"/>
      <c r="G23" s="9">
        <f t="shared" ref="G23:G33" si="1">$C$11/60</f>
        <v>0.5</v>
      </c>
    </row>
    <row r="24" spans="1:7" x14ac:dyDescent="0.3">
      <c r="A24" s="18">
        <f>IF(TEXT(C23,"hh:mm:ss")=TEXT($C$12,"hh:mm:ss"),A23+1, A23)</f>
        <v>44319</v>
      </c>
      <c r="B24" s="14">
        <f>Table1[[#This Row],[Date]]</f>
        <v>44319</v>
      </c>
      <c r="C24" s="2">
        <f t="shared" si="0"/>
        <v>0.45833333333333315</v>
      </c>
      <c r="D24" s="6">
        <f>Table1[[#This Row],[Start Time]]+TIME(0,$C$11,0)</f>
        <v>0.47916666666666646</v>
      </c>
      <c r="E24" s="13"/>
      <c r="F24" s="13"/>
      <c r="G24" s="9">
        <f t="shared" si="1"/>
        <v>0.5</v>
      </c>
    </row>
    <row r="25" spans="1:7" x14ac:dyDescent="0.3">
      <c r="A25" s="18">
        <f>IF(TEXT(C24,"hh:mm:ss")=TEXT($C$12,"hh:mm:ss"),A24+1, A24)</f>
        <v>44319</v>
      </c>
      <c r="B25" s="14">
        <f>Table1[[#This Row],[Date]]</f>
        <v>44319</v>
      </c>
      <c r="C25" s="2">
        <f t="shared" si="0"/>
        <v>0.47916666666666646</v>
      </c>
      <c r="D25" s="6">
        <f>Table1[[#This Row],[Start Time]]+TIME(0,$C$11,0)</f>
        <v>0.49999999999999978</v>
      </c>
      <c r="E25" s="13"/>
      <c r="F25" s="13"/>
      <c r="G25" s="9">
        <f t="shared" si="1"/>
        <v>0.5</v>
      </c>
    </row>
    <row r="26" spans="1:7" x14ac:dyDescent="0.3">
      <c r="A26" s="18">
        <f>IF(TEXT(C25,"hh:mm:ss")=TEXT($C$12,"hh:mm:ss"),A25+1, A25)</f>
        <v>44319</v>
      </c>
      <c r="B26" s="14">
        <f>Table1[[#This Row],[Date]]</f>
        <v>44319</v>
      </c>
      <c r="C26" s="2">
        <f t="shared" si="0"/>
        <v>0.49999999999999978</v>
      </c>
      <c r="D26" s="6">
        <f>Table1[[#This Row],[Start Time]]+TIME(0,$C$11,0)</f>
        <v>0.52083333333333315</v>
      </c>
      <c r="E26" s="13"/>
      <c r="F26" s="13"/>
      <c r="G26" s="9">
        <f t="shared" si="1"/>
        <v>0.5</v>
      </c>
    </row>
    <row r="27" spans="1:7" x14ac:dyDescent="0.3">
      <c r="A27" s="18">
        <f>IF(TEXT(C26,"hh:mm:ss")=TEXT($C$12,"hh:mm:ss"),A26+1, A26)</f>
        <v>44319</v>
      </c>
      <c r="B27" s="14">
        <f>Table1[[#This Row],[Date]]</f>
        <v>44319</v>
      </c>
      <c r="C27" s="2">
        <f t="shared" si="0"/>
        <v>0.52083333333333315</v>
      </c>
      <c r="D27" s="6">
        <f>Table1[[#This Row],[Start Time]]+TIME(0,$C$11,0)</f>
        <v>0.54166666666666652</v>
      </c>
      <c r="E27" s="13"/>
      <c r="F27" s="13"/>
      <c r="G27" s="9">
        <f t="shared" si="1"/>
        <v>0.5</v>
      </c>
    </row>
    <row r="28" spans="1:7" x14ac:dyDescent="0.3">
      <c r="A28" s="18">
        <f>IF(TEXT(C27,"hh:mm:ss")=TEXT($C$12,"hh:mm:ss"),A27+1, A27)</f>
        <v>44319</v>
      </c>
      <c r="B28" s="14">
        <f>Table1[[#This Row],[Date]]</f>
        <v>44319</v>
      </c>
      <c r="C28" s="2">
        <f t="shared" si="0"/>
        <v>0.54166666666666652</v>
      </c>
      <c r="D28" s="6">
        <f>Table1[[#This Row],[Start Time]]+TIME(0,$C$11,0)</f>
        <v>0.56249999999999989</v>
      </c>
      <c r="E28" s="13"/>
      <c r="F28" s="13"/>
      <c r="G28" s="9">
        <f t="shared" si="1"/>
        <v>0.5</v>
      </c>
    </row>
    <row r="29" spans="1:7" x14ac:dyDescent="0.3">
      <c r="A29" s="18">
        <f>IF(TEXT(C28,"hh:mm:ss")=TEXT($C$12,"hh:mm:ss"),A28+1, A28)</f>
        <v>44319</v>
      </c>
      <c r="B29" s="14">
        <f>Table1[[#This Row],[Date]]</f>
        <v>44319</v>
      </c>
      <c r="C29" s="2">
        <f t="shared" si="0"/>
        <v>0.56249999999999989</v>
      </c>
      <c r="D29" s="6">
        <f>Table1[[#This Row],[Start Time]]+TIME(0,$C$11,0)</f>
        <v>0.58333333333333326</v>
      </c>
      <c r="E29" s="13"/>
      <c r="F29" s="13"/>
      <c r="G29" s="9">
        <f t="shared" si="1"/>
        <v>0.5</v>
      </c>
    </row>
    <row r="30" spans="1:7" x14ac:dyDescent="0.3">
      <c r="A30" s="18">
        <f>IF(TEXT(C29,"hh:mm:ss")=TEXT($C$12,"hh:mm:ss"),A29+1, A29)</f>
        <v>44319</v>
      </c>
      <c r="B30" s="14">
        <f>Table1[[#This Row],[Date]]</f>
        <v>44319</v>
      </c>
      <c r="C30" s="2">
        <f t="shared" si="0"/>
        <v>0.58333333333333326</v>
      </c>
      <c r="D30" s="6">
        <f>Table1[[#This Row],[Start Time]]+TIME(0,$C$11,0)</f>
        <v>0.60416666666666663</v>
      </c>
      <c r="E30" s="13"/>
      <c r="F30" s="13"/>
      <c r="G30" s="9">
        <f t="shared" si="1"/>
        <v>0.5</v>
      </c>
    </row>
    <row r="31" spans="1:7" x14ac:dyDescent="0.3">
      <c r="A31" s="18">
        <f>IF(TEXT(C30,"hh:mm:ss")=TEXT($C$12,"hh:mm:ss"),A30+1, A30)</f>
        <v>44319</v>
      </c>
      <c r="B31" s="14">
        <f>Table1[[#This Row],[Date]]</f>
        <v>44319</v>
      </c>
      <c r="C31" s="2">
        <f t="shared" si="0"/>
        <v>0.60416666666666663</v>
      </c>
      <c r="D31" s="6">
        <f>Table1[[#This Row],[Start Time]]+TIME(0,$C$11,0)</f>
        <v>0.625</v>
      </c>
      <c r="E31" s="13"/>
      <c r="F31" s="13"/>
      <c r="G31" s="9">
        <f t="shared" si="1"/>
        <v>0.5</v>
      </c>
    </row>
    <row r="32" spans="1:7" x14ac:dyDescent="0.3">
      <c r="A32" s="18">
        <f>IF(TEXT(C31,"hh:mm:ss")=TEXT($C$12,"hh:mm:ss"),A31+1, A31)</f>
        <v>44319</v>
      </c>
      <c r="B32" s="14">
        <f>Table1[[#This Row],[Date]]</f>
        <v>44319</v>
      </c>
      <c r="C32" s="2">
        <f t="shared" si="0"/>
        <v>0.625</v>
      </c>
      <c r="D32" s="6">
        <f>Table1[[#This Row],[Start Time]]+TIME(0,$C$11,0)</f>
        <v>0.64583333333333337</v>
      </c>
      <c r="E32" s="13"/>
      <c r="F32" s="13"/>
      <c r="G32" s="9">
        <f t="shared" si="1"/>
        <v>0.5</v>
      </c>
    </row>
    <row r="33" spans="1:7" x14ac:dyDescent="0.3">
      <c r="A33" s="18">
        <f>IF(TEXT(C32,"hh:mm:ss")=TEXT($C$12,"hh:mm:ss"),A32+1, A32)</f>
        <v>44319</v>
      </c>
      <c r="B33" s="14">
        <f>Table1[[#This Row],[Date]]</f>
        <v>44319</v>
      </c>
      <c r="C33" s="2">
        <f t="shared" si="0"/>
        <v>0.64583333333333337</v>
      </c>
      <c r="D33" s="6">
        <f>Table1[[#This Row],[Start Time]]+TIME(0,$C$11,0)</f>
        <v>0.66666666666666674</v>
      </c>
      <c r="E33" s="13"/>
      <c r="F33" s="13"/>
      <c r="G33" s="9">
        <f t="shared" si="1"/>
        <v>0.5</v>
      </c>
    </row>
    <row r="34" spans="1:7" x14ac:dyDescent="0.3">
      <c r="A34" s="18">
        <f>IF(TEXT(C33,"hh:mm:ss")=TEXT($C$12,"hh:mm:ss"),A33+1, A33)</f>
        <v>44319</v>
      </c>
      <c r="B34" s="14">
        <f>Table1[[#This Row],[Date]]</f>
        <v>44319</v>
      </c>
      <c r="C34" s="2">
        <f t="shared" ref="C34:C52" si="2">IF(A33=A34, C33+TIME(0,$C$11,0),$C$10)</f>
        <v>0.66666666666666674</v>
      </c>
      <c r="D34" s="6">
        <f>Table1[[#This Row],[Start Time]]+TIME(0,$C$11,0)</f>
        <v>0.68750000000000011</v>
      </c>
      <c r="E34" s="13"/>
      <c r="F34" s="13"/>
      <c r="G34" s="9">
        <f t="shared" ref="G34:G52" si="3">$C$11/60</f>
        <v>0.5</v>
      </c>
    </row>
    <row r="35" spans="1:7" x14ac:dyDescent="0.3">
      <c r="A35" s="18">
        <f>IF(TEXT(C34,"hh:mm:ss")=TEXT($C$12,"hh:mm:ss"),A34+1, A34)</f>
        <v>44319</v>
      </c>
      <c r="B35" s="14">
        <f>Table1[[#This Row],[Date]]</f>
        <v>44319</v>
      </c>
      <c r="C35" s="2">
        <f t="shared" si="2"/>
        <v>0.68750000000000011</v>
      </c>
      <c r="D35" s="6">
        <f>Table1[[#This Row],[Start Time]]+TIME(0,$C$11,0)</f>
        <v>0.70833333333333348</v>
      </c>
      <c r="E35" s="13"/>
      <c r="F35" s="13"/>
      <c r="G35" s="9">
        <f t="shared" si="3"/>
        <v>0.5</v>
      </c>
    </row>
    <row r="36" spans="1:7" x14ac:dyDescent="0.3">
      <c r="A36" s="18">
        <f>IF(TEXT(C35,"hh:mm:ss")=TEXT($C$12,"hh:mm:ss"),A35+1, A35)</f>
        <v>44319</v>
      </c>
      <c r="B36" s="14">
        <f>Table1[[#This Row],[Date]]</f>
        <v>44319</v>
      </c>
      <c r="C36" s="2">
        <f t="shared" si="2"/>
        <v>0.70833333333333348</v>
      </c>
      <c r="D36" s="6">
        <f>Table1[[#This Row],[Start Time]]+TIME(0,$C$11,0)</f>
        <v>0.72916666666666685</v>
      </c>
      <c r="E36" s="13"/>
      <c r="F36" s="13"/>
      <c r="G36" s="9">
        <f t="shared" si="3"/>
        <v>0.5</v>
      </c>
    </row>
    <row r="37" spans="1:7" x14ac:dyDescent="0.3">
      <c r="A37" s="18">
        <f>IF(TEXT(C36,"hh:mm:ss")=TEXT($C$12,"hh:mm:ss"),A36+1, A36)</f>
        <v>44319</v>
      </c>
      <c r="B37" s="14">
        <f>Table1[[#This Row],[Date]]</f>
        <v>44319</v>
      </c>
      <c r="C37" s="2">
        <f t="shared" si="2"/>
        <v>0.72916666666666685</v>
      </c>
      <c r="D37" s="6">
        <f>Table1[[#This Row],[Start Time]]+TIME(0,$C$11,0)</f>
        <v>0.75000000000000022</v>
      </c>
      <c r="E37" s="13"/>
      <c r="F37" s="13"/>
      <c r="G37" s="9">
        <f t="shared" si="3"/>
        <v>0.5</v>
      </c>
    </row>
    <row r="38" spans="1:7" x14ac:dyDescent="0.3">
      <c r="A38" s="18">
        <f>IF(TEXT(C37,"hh:mm:ss")=TEXT($C$12,"hh:mm:ss"),A37+1, A37)</f>
        <v>44319</v>
      </c>
      <c r="B38" s="14">
        <f>Table1[[#This Row],[Date]]</f>
        <v>44319</v>
      </c>
      <c r="C38" s="2">
        <f t="shared" si="2"/>
        <v>0.75000000000000022</v>
      </c>
      <c r="D38" s="6">
        <f>Table1[[#This Row],[Start Time]]+TIME(0,$C$11,0)</f>
        <v>0.77083333333333359</v>
      </c>
      <c r="E38" s="13"/>
      <c r="F38" s="13"/>
      <c r="G38" s="9">
        <f t="shared" si="3"/>
        <v>0.5</v>
      </c>
    </row>
    <row r="39" spans="1:7" x14ac:dyDescent="0.3">
      <c r="A39" s="18">
        <f>IF(TEXT(C38,"hh:mm:ss")=TEXT($C$12,"hh:mm:ss"),A38+1, A38)</f>
        <v>44319</v>
      </c>
      <c r="B39" s="14">
        <f>Table1[[#This Row],[Date]]</f>
        <v>44319</v>
      </c>
      <c r="C39" s="2">
        <f t="shared" si="2"/>
        <v>0.77083333333333359</v>
      </c>
      <c r="D39" s="6">
        <f>Table1[[#This Row],[Start Time]]+TIME(0,$C$11,0)</f>
        <v>0.79166666666666696</v>
      </c>
      <c r="E39" s="13"/>
      <c r="F39" s="13"/>
      <c r="G39" s="9">
        <f t="shared" si="3"/>
        <v>0.5</v>
      </c>
    </row>
    <row r="40" spans="1:7" x14ac:dyDescent="0.3">
      <c r="A40" s="18">
        <f>IF(TEXT(C39,"hh:mm:ss")=TEXT($C$12,"hh:mm:ss"),A39+1, A39)</f>
        <v>44319</v>
      </c>
      <c r="B40" s="14">
        <f>Table1[[#This Row],[Date]]</f>
        <v>44319</v>
      </c>
      <c r="C40" s="2">
        <f t="shared" si="2"/>
        <v>0.79166666666666696</v>
      </c>
      <c r="D40" s="6">
        <f>Table1[[#This Row],[Start Time]]+TIME(0,$C$11,0)</f>
        <v>0.81250000000000033</v>
      </c>
      <c r="E40" s="13"/>
      <c r="F40" s="13"/>
      <c r="G40" s="9">
        <f t="shared" si="3"/>
        <v>0.5</v>
      </c>
    </row>
    <row r="41" spans="1:7" x14ac:dyDescent="0.3">
      <c r="A41" s="18">
        <f>IF(TEXT(C40,"hh:mm:ss")=TEXT($C$12,"hh:mm:ss"),A40+1, A40)</f>
        <v>44319</v>
      </c>
      <c r="B41" s="14">
        <f>Table1[[#This Row],[Date]]</f>
        <v>44319</v>
      </c>
      <c r="C41" s="2">
        <f t="shared" si="2"/>
        <v>0.81250000000000033</v>
      </c>
      <c r="D41" s="6">
        <f>Table1[[#This Row],[Start Time]]+TIME(0,$C$11,0)</f>
        <v>0.8333333333333337</v>
      </c>
      <c r="E41" s="13"/>
      <c r="F41" s="13"/>
      <c r="G41" s="9">
        <f t="shared" si="3"/>
        <v>0.5</v>
      </c>
    </row>
    <row r="42" spans="1:7" x14ac:dyDescent="0.3">
      <c r="A42" s="18">
        <f>IF(TEXT(C41,"hh:mm:ss")=TEXT($C$12,"hh:mm:ss"),A41+1, A41)</f>
        <v>44319</v>
      </c>
      <c r="B42" s="14">
        <f>Table1[[#This Row],[Date]]</f>
        <v>44319</v>
      </c>
      <c r="C42" s="2">
        <f t="shared" si="2"/>
        <v>0.8333333333333337</v>
      </c>
      <c r="D42" s="6">
        <f>Table1[[#This Row],[Start Time]]+TIME(0,$C$11,0)</f>
        <v>0.85416666666666707</v>
      </c>
      <c r="E42" s="13"/>
      <c r="F42" s="13"/>
      <c r="G42" s="9">
        <f t="shared" si="3"/>
        <v>0.5</v>
      </c>
    </row>
    <row r="43" spans="1:7" x14ac:dyDescent="0.3">
      <c r="A43" s="18">
        <f>IF(TEXT(C42,"hh:mm:ss")=TEXT($C$12,"hh:mm:ss"),A42+1, A42)</f>
        <v>44319</v>
      </c>
      <c r="B43" s="14">
        <f>Table1[[#This Row],[Date]]</f>
        <v>44319</v>
      </c>
      <c r="C43" s="2">
        <f t="shared" si="2"/>
        <v>0.85416666666666707</v>
      </c>
      <c r="D43" s="6">
        <f>Table1[[#This Row],[Start Time]]+TIME(0,$C$11,0)</f>
        <v>0.87500000000000044</v>
      </c>
      <c r="E43" s="13"/>
      <c r="F43" s="13"/>
      <c r="G43" s="9">
        <f t="shared" si="3"/>
        <v>0.5</v>
      </c>
    </row>
    <row r="44" spans="1:7" x14ac:dyDescent="0.3">
      <c r="A44" s="18">
        <f>IF(TEXT(C43,"hh:mm:ss")=TEXT($C$12,"hh:mm:ss"),A43+1, A43)</f>
        <v>44319</v>
      </c>
      <c r="B44" s="14">
        <f>Table1[[#This Row],[Date]]</f>
        <v>44319</v>
      </c>
      <c r="C44" s="2">
        <f t="shared" si="2"/>
        <v>0.87500000000000044</v>
      </c>
      <c r="D44" s="6">
        <f>Table1[[#This Row],[Start Time]]+TIME(0,$C$11,0)</f>
        <v>0.89583333333333381</v>
      </c>
      <c r="E44" s="13"/>
      <c r="F44" s="13"/>
      <c r="G44" s="9">
        <f t="shared" si="3"/>
        <v>0.5</v>
      </c>
    </row>
    <row r="45" spans="1:7" x14ac:dyDescent="0.3">
      <c r="A45" s="18">
        <f>IF(TEXT(C44,"hh:mm:ss")=TEXT($C$12,"hh:mm:ss"),A44+1, A44)</f>
        <v>44319</v>
      </c>
      <c r="B45" s="14">
        <f>Table1[[#This Row],[Date]]</f>
        <v>44319</v>
      </c>
      <c r="C45" s="2">
        <f t="shared" si="2"/>
        <v>0.89583333333333381</v>
      </c>
      <c r="D45" s="6">
        <f>Table1[[#This Row],[Start Time]]+TIME(0,$C$11,0)</f>
        <v>0.91666666666666718</v>
      </c>
      <c r="E45" s="13"/>
      <c r="F45" s="13"/>
      <c r="G45" s="9">
        <f t="shared" si="3"/>
        <v>0.5</v>
      </c>
    </row>
    <row r="46" spans="1:7" x14ac:dyDescent="0.3">
      <c r="A46" s="18">
        <f>IF(TEXT(C45,"hh:mm:ss")=TEXT($C$12,"hh:mm:ss"),A45+1, A45)</f>
        <v>44319</v>
      </c>
      <c r="B46" s="14">
        <f>Table1[[#This Row],[Date]]</f>
        <v>44319</v>
      </c>
      <c r="C46" s="2">
        <f t="shared" si="2"/>
        <v>0.91666666666666718</v>
      </c>
      <c r="D46" s="6">
        <f>Table1[[#This Row],[Start Time]]+TIME(0,$C$11,0)</f>
        <v>0.93750000000000056</v>
      </c>
      <c r="E46" s="13"/>
      <c r="F46" s="13"/>
      <c r="G46" s="9">
        <f t="shared" si="3"/>
        <v>0.5</v>
      </c>
    </row>
    <row r="47" spans="1:7" x14ac:dyDescent="0.3">
      <c r="A47" s="18">
        <f>IF(TEXT(C46,"hh:mm:ss")=TEXT($C$12,"hh:mm:ss"),A46+1, A46)</f>
        <v>44319</v>
      </c>
      <c r="B47" s="14">
        <f>Table1[[#This Row],[Date]]</f>
        <v>44319</v>
      </c>
      <c r="C47" s="2">
        <f t="shared" si="2"/>
        <v>0.93750000000000056</v>
      </c>
      <c r="D47" s="6">
        <f>Table1[[#This Row],[Start Time]]+TIME(0,$C$11,0)</f>
        <v>0.95833333333333393</v>
      </c>
      <c r="E47" s="13"/>
      <c r="F47" s="13"/>
      <c r="G47" s="9">
        <f t="shared" si="3"/>
        <v>0.5</v>
      </c>
    </row>
    <row r="48" spans="1:7" x14ac:dyDescent="0.3">
      <c r="A48" s="18">
        <f>IF(TEXT(C47,"hh:mm:ss")=TEXT($C$12,"hh:mm:ss"),A47+1, A47)</f>
        <v>44319</v>
      </c>
      <c r="B48" s="14">
        <f>Table1[[#This Row],[Date]]</f>
        <v>44319</v>
      </c>
      <c r="C48" s="2">
        <f t="shared" si="2"/>
        <v>0.95833333333333393</v>
      </c>
      <c r="D48" s="6">
        <f>Table1[[#This Row],[Start Time]]+TIME(0,$C$11,0)</f>
        <v>0.9791666666666673</v>
      </c>
      <c r="E48" s="13"/>
      <c r="F48" s="13"/>
      <c r="G48" s="9">
        <f t="shared" si="3"/>
        <v>0.5</v>
      </c>
    </row>
    <row r="49" spans="1:7" x14ac:dyDescent="0.3">
      <c r="A49" s="18">
        <f>IF(TEXT(C48,"hh:mm:ss")=TEXT($C$12,"hh:mm:ss"),A48+1, A48)</f>
        <v>44319</v>
      </c>
      <c r="B49" s="14">
        <f>Table1[[#This Row],[Date]]</f>
        <v>44319</v>
      </c>
      <c r="C49" s="2">
        <f t="shared" si="2"/>
        <v>0.9791666666666673</v>
      </c>
      <c r="D49" s="6">
        <f>Table1[[#This Row],[Start Time]]+TIME(0,$C$11,0)</f>
        <v>1.0000000000000007</v>
      </c>
      <c r="E49" s="13"/>
      <c r="F49" s="13"/>
      <c r="G49" s="9">
        <f t="shared" si="3"/>
        <v>0.5</v>
      </c>
    </row>
    <row r="50" spans="1:7" x14ac:dyDescent="0.3">
      <c r="A50" s="18">
        <f>IF(TEXT(C49,"hh:mm:ss")=TEXT($C$12,"hh:mm:ss"),A49+1, A49)</f>
        <v>44319</v>
      </c>
      <c r="B50" s="14">
        <f>Table1[[#This Row],[Date]]</f>
        <v>44319</v>
      </c>
      <c r="C50" s="2">
        <f t="shared" si="2"/>
        <v>1.0000000000000007</v>
      </c>
      <c r="D50" s="6">
        <f>Table1[[#This Row],[Start Time]]+TIME(0,$C$11,0)</f>
        <v>1.0208333333333339</v>
      </c>
      <c r="E50" s="13"/>
      <c r="F50" s="13"/>
      <c r="G50" s="9">
        <f t="shared" si="3"/>
        <v>0.5</v>
      </c>
    </row>
    <row r="51" spans="1:7" x14ac:dyDescent="0.3">
      <c r="A51" s="18">
        <f>IF(TEXT(C50,"hh:mm:ss")=TEXT($C$12,"hh:mm:ss"),A50+1, A50)</f>
        <v>44320</v>
      </c>
      <c r="B51" s="14">
        <f>Table1[[#This Row],[Date]]</f>
        <v>44320</v>
      </c>
      <c r="C51" s="2">
        <f t="shared" si="2"/>
        <v>0.25</v>
      </c>
      <c r="D51" s="6">
        <f>Table1[[#This Row],[Start Time]]+TIME(0,$C$11,0)</f>
        <v>0.27083333333333331</v>
      </c>
      <c r="E51" s="13"/>
      <c r="F51" s="13"/>
      <c r="G51" s="9">
        <f t="shared" si="3"/>
        <v>0.5</v>
      </c>
    </row>
    <row r="52" spans="1:7" x14ac:dyDescent="0.3">
      <c r="A52" s="18">
        <f>IF(TEXT(C51,"hh:mm:ss")=TEXT($C$12,"hh:mm:ss"),A51+1, A51)</f>
        <v>44320</v>
      </c>
      <c r="B52" s="14">
        <f>Table1[[#This Row],[Date]]</f>
        <v>44320</v>
      </c>
      <c r="C52" s="2">
        <f t="shared" si="2"/>
        <v>0.27083333333333331</v>
      </c>
      <c r="D52" s="6">
        <f>Table1[[#This Row],[Start Time]]+TIME(0,$C$11,0)</f>
        <v>0.29166666666666663</v>
      </c>
      <c r="E52" s="13"/>
      <c r="F52" s="13"/>
      <c r="G52" s="9">
        <f t="shared" si="3"/>
        <v>0.5</v>
      </c>
    </row>
  </sheetData>
  <conditionalFormatting sqref="A14:D52">
    <cfRule type="expression" dxfId="0" priority="2">
      <formula>$A14&lt;&gt;$A13</formula>
    </cfRule>
  </conditionalFormatting>
  <pageMargins left="0.25" right="0.25" top="0.75" bottom="0.75" header="0.3" footer="0.3"/>
  <pageSetup paperSize="9" orientation="portrait" verticalDpi="30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abSelected="1" workbookViewId="0"/>
  </sheetViews>
  <sheetFormatPr defaultRowHeight="14.4" x14ac:dyDescent="0.3"/>
  <cols>
    <col min="1" max="1" width="11.21875" bestFit="1" customWidth="1"/>
    <col min="2" max="2" width="12.33203125" bestFit="1" customWidth="1"/>
    <col min="3" max="3" width="15.109375" bestFit="1" customWidth="1"/>
    <col min="4" max="4" width="8.21875" customWidth="1"/>
    <col min="5" max="5" width="6.44140625" bestFit="1" customWidth="1"/>
    <col min="6" max="6" width="10.5546875" bestFit="1" customWidth="1"/>
    <col min="7" max="7" width="10.5546875" customWidth="1"/>
    <col min="8" max="8" width="17.21875" bestFit="1" customWidth="1"/>
    <col min="9" max="9" width="21.33203125" bestFit="1" customWidth="1"/>
  </cols>
  <sheetData>
    <row r="1" spans="1:2" x14ac:dyDescent="0.3">
      <c r="A1" s="11" t="s">
        <v>19</v>
      </c>
    </row>
    <row r="2" spans="1:2" x14ac:dyDescent="0.3">
      <c r="A2" s="8" t="s">
        <v>22</v>
      </c>
    </row>
    <row r="3" spans="1:2" x14ac:dyDescent="0.3">
      <c r="A3" s="8" t="s">
        <v>20</v>
      </c>
    </row>
    <row r="4" spans="1:2" x14ac:dyDescent="0.3">
      <c r="A4" t="s">
        <v>34</v>
      </c>
      <c r="B4" s="22" t="str">
        <f>RawData!C8 &amp;"'s " &amp;Summary!A29</f>
        <v>Albert's Time Report</v>
      </c>
    </row>
    <row r="5" spans="1:2" x14ac:dyDescent="0.3">
      <c r="A5" s="8"/>
    </row>
    <row r="6" spans="1:2" x14ac:dyDescent="0.3">
      <c r="A6" s="8"/>
    </row>
    <row r="7" spans="1:2" x14ac:dyDescent="0.3">
      <c r="A7" s="8"/>
    </row>
    <row r="8" spans="1:2" x14ac:dyDescent="0.3">
      <c r="A8" s="8"/>
    </row>
    <row r="9" spans="1:2" x14ac:dyDescent="0.3">
      <c r="A9" s="8"/>
    </row>
    <row r="10" spans="1:2" x14ac:dyDescent="0.3">
      <c r="A10" s="8"/>
    </row>
    <row r="11" spans="1:2" x14ac:dyDescent="0.3">
      <c r="A11" s="8"/>
    </row>
    <row r="12" spans="1:2" x14ac:dyDescent="0.3">
      <c r="A12" s="8"/>
    </row>
    <row r="13" spans="1:2" x14ac:dyDescent="0.3">
      <c r="A13" s="8"/>
    </row>
    <row r="14" spans="1:2" x14ac:dyDescent="0.3">
      <c r="A14" s="8"/>
    </row>
    <row r="15" spans="1:2" x14ac:dyDescent="0.3">
      <c r="A15" s="8"/>
    </row>
    <row r="16" spans="1:2" x14ac:dyDescent="0.3">
      <c r="A16" s="8"/>
    </row>
    <row r="17" spans="1:6" x14ac:dyDescent="0.3">
      <c r="A17" s="8"/>
    </row>
    <row r="18" spans="1:6" x14ac:dyDescent="0.3">
      <c r="A18" s="8"/>
    </row>
    <row r="19" spans="1:6" x14ac:dyDescent="0.3">
      <c r="A19" s="8"/>
    </row>
    <row r="20" spans="1:6" x14ac:dyDescent="0.3">
      <c r="A20" s="8"/>
    </row>
    <row r="21" spans="1:6" x14ac:dyDescent="0.3">
      <c r="A21" s="8"/>
    </row>
    <row r="22" spans="1:6" x14ac:dyDescent="0.3">
      <c r="A22" s="8"/>
    </row>
    <row r="23" spans="1:6" x14ac:dyDescent="0.3">
      <c r="A23" s="8"/>
    </row>
    <row r="24" spans="1:6" x14ac:dyDescent="0.3">
      <c r="A24" s="8"/>
    </row>
    <row r="25" spans="1:6" x14ac:dyDescent="0.3">
      <c r="A25" s="8"/>
    </row>
    <row r="26" spans="1:6" x14ac:dyDescent="0.3">
      <c r="A26" s="8"/>
    </row>
    <row r="27" spans="1:6" x14ac:dyDescent="0.3">
      <c r="A27" s="8"/>
    </row>
    <row r="28" spans="1:6" x14ac:dyDescent="0.3">
      <c r="A28" s="8"/>
    </row>
    <row r="29" spans="1:6" x14ac:dyDescent="0.3">
      <c r="A29" s="10" t="s">
        <v>35</v>
      </c>
      <c r="B29" s="10" t="s">
        <v>2</v>
      </c>
    </row>
    <row r="30" spans="1:6" x14ac:dyDescent="0.3">
      <c r="A30" s="10" t="s">
        <v>0</v>
      </c>
      <c r="B30" t="s">
        <v>37</v>
      </c>
      <c r="C30" t="s">
        <v>15</v>
      </c>
      <c r="D30" t="s">
        <v>5</v>
      </c>
      <c r="E30" t="s">
        <v>17</v>
      </c>
      <c r="F30" t="s">
        <v>16</v>
      </c>
    </row>
    <row r="31" spans="1:6" x14ac:dyDescent="0.3">
      <c r="A31" s="1" t="s">
        <v>21</v>
      </c>
      <c r="B31" s="24"/>
      <c r="C31" s="24"/>
      <c r="D31" s="24"/>
      <c r="E31" s="24"/>
      <c r="F31" s="24"/>
    </row>
    <row r="32" spans="1:6" x14ac:dyDescent="0.3">
      <c r="A32" s="12" t="s">
        <v>30</v>
      </c>
      <c r="B32" s="24">
        <v>0.5</v>
      </c>
      <c r="C32" s="24">
        <v>1</v>
      </c>
      <c r="D32" s="24">
        <v>3</v>
      </c>
      <c r="E32" s="24">
        <v>19.5</v>
      </c>
      <c r="F32" s="24">
        <v>24</v>
      </c>
    </row>
    <row r="33" spans="1:6" x14ac:dyDescent="0.3">
      <c r="A33" s="1" t="s">
        <v>16</v>
      </c>
      <c r="B33" s="24">
        <v>0.5</v>
      </c>
      <c r="C33" s="24">
        <v>1</v>
      </c>
      <c r="D33" s="24">
        <v>3</v>
      </c>
      <c r="E33" s="24">
        <v>19.5</v>
      </c>
      <c r="F33" s="24">
        <v>24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Editor</cp:lastModifiedBy>
  <cp:lastPrinted>2021-05-03T07:24:42Z</cp:lastPrinted>
  <dcterms:created xsi:type="dcterms:W3CDTF">2021-03-04T21:58:59Z</dcterms:created>
  <dcterms:modified xsi:type="dcterms:W3CDTF">2021-05-03T09:56:45Z</dcterms:modified>
</cp:coreProperties>
</file>